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Priv\ELECTIONS\Législatives\2024\"/>
    </mc:Choice>
  </mc:AlternateContent>
  <xr:revisionPtr revIDLastSave="0" documentId="13_ncr:1_{30ED3013-D171-478C-BF9C-77DE73AEB679}" xr6:coauthVersionLast="47" xr6:coauthVersionMax="47" xr10:uidLastSave="{00000000-0000-0000-0000-000000000000}"/>
  <bookViews>
    <workbookView xWindow="-120" yWindow="-120" windowWidth="29040" windowHeight="15720" tabRatio="377" xr2:uid="{00000000-000D-0000-FFFF-FFFF00000000}"/>
  </bookViews>
  <sheets>
    <sheet name="Claye" sheetId="1" r:id="rId1"/>
  </sheets>
  <definedNames>
    <definedName name="_xlnm.Print_Area" localSheetId="0">Claye!$A$1:$U$11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6" i="1" s="1"/>
  <c r="D4" i="1"/>
  <c r="D6" i="1" s="1"/>
  <c r="F4" i="1"/>
  <c r="G7" i="1" s="1"/>
  <c r="H4" i="1"/>
  <c r="H6" i="1" s="1"/>
  <c r="J4" i="1"/>
  <c r="J6" i="1" s="1"/>
  <c r="L4" i="1"/>
  <c r="L5" i="1" s="1"/>
  <c r="M5" i="1" s="1"/>
  <c r="N4" i="1"/>
  <c r="N6" i="1" s="1"/>
  <c r="P4" i="1"/>
  <c r="Q8" i="1" s="1"/>
  <c r="R4" i="1"/>
  <c r="R6" i="1" s="1"/>
  <c r="T10" i="1"/>
  <c r="T11" i="1"/>
  <c r="T8" i="1"/>
  <c r="T3" i="1"/>
  <c r="T7" i="1"/>
  <c r="L6" i="1" l="1"/>
  <c r="M7" i="1"/>
  <c r="C7" i="1"/>
  <c r="C4" i="1"/>
  <c r="K4" i="1"/>
  <c r="K6" i="1"/>
  <c r="K10" i="1"/>
  <c r="K11" i="1"/>
  <c r="J5" i="1"/>
  <c r="K5" i="1" s="1"/>
  <c r="K7" i="1"/>
  <c r="K8" i="1"/>
  <c r="O4" i="1"/>
  <c r="O7" i="1"/>
  <c r="N5" i="1"/>
  <c r="O5" i="1" s="1"/>
  <c r="O6" i="1"/>
  <c r="O10" i="1"/>
  <c r="O11" i="1"/>
  <c r="O8" i="1"/>
  <c r="I10" i="1"/>
  <c r="I11" i="1"/>
  <c r="I6" i="1"/>
  <c r="I8" i="1"/>
  <c r="H5" i="1"/>
  <c r="I5" i="1" s="1"/>
  <c r="I7" i="1"/>
  <c r="I4" i="1"/>
  <c r="F6" i="1"/>
  <c r="F5" i="1"/>
  <c r="G5" i="1" s="1"/>
  <c r="G4" i="1"/>
  <c r="G8" i="1"/>
  <c r="M4" i="1"/>
  <c r="M8" i="1"/>
  <c r="E10" i="1"/>
  <c r="E11" i="1"/>
  <c r="E6" i="1"/>
  <c r="D5" i="1"/>
  <c r="E5" i="1" s="1"/>
  <c r="E8" i="1"/>
  <c r="E7" i="1"/>
  <c r="E4" i="1"/>
  <c r="B5" i="1"/>
  <c r="C5" i="1" s="1"/>
  <c r="C8" i="1"/>
  <c r="C6" i="1"/>
  <c r="C11" i="1"/>
  <c r="C10" i="1"/>
  <c r="S7" i="1"/>
  <c r="S10" i="1"/>
  <c r="S11" i="1"/>
  <c r="S6" i="1"/>
  <c r="S4" i="1"/>
  <c r="R5" i="1"/>
  <c r="S5" i="1" s="1"/>
  <c r="S8" i="1"/>
  <c r="P5" i="1"/>
  <c r="Q5" i="1" s="1"/>
  <c r="Q4" i="1"/>
  <c r="P6" i="1"/>
  <c r="Q7" i="1"/>
  <c r="T4" i="1"/>
  <c r="M10" i="1" l="1"/>
  <c r="M11" i="1"/>
  <c r="M6" i="1"/>
  <c r="G10" i="1"/>
  <c r="G6" i="1"/>
  <c r="G11" i="1"/>
  <c r="T5" i="1"/>
  <c r="U5" i="1" s="1"/>
  <c r="U8" i="1"/>
  <c r="U4" i="1"/>
  <c r="Q11" i="1"/>
  <c r="Q6" i="1"/>
  <c r="T6" i="1"/>
  <c r="Q10" i="1"/>
  <c r="U7" i="1"/>
  <c r="U6" i="1" l="1"/>
  <c r="U10" i="1"/>
  <c r="U11" i="1"/>
</calcChain>
</file>

<file path=xl/sharedStrings.xml><?xml version="1.0" encoding="utf-8"?>
<sst xmlns="http://schemas.openxmlformats.org/spreadsheetml/2006/main" count="30" uniqueCount="30">
  <si>
    <t>TOTAL</t>
  </si>
  <si>
    <t>Inscrits</t>
  </si>
  <si>
    <t>Votants</t>
  </si>
  <si>
    <t>Abstentions</t>
  </si>
  <si>
    <t>Exprimés</t>
  </si>
  <si>
    <t>Candidats</t>
  </si>
  <si>
    <t>TOTAL EN %</t>
  </si>
  <si>
    <t>Bureau 2 Buffon</t>
  </si>
  <si>
    <t>Bureau 4 Primaire Bastié</t>
  </si>
  <si>
    <t>Bureau 7 Foyer Burel</t>
  </si>
  <si>
    <t>Bureau 9 Maternelle Grand Champ</t>
  </si>
  <si>
    <t>Bureau 8 Planète Oxygène</t>
  </si>
  <si>
    <t>CLAYE-SOUILLY</t>
  </si>
  <si>
    <t>% Bureau 1</t>
  </si>
  <si>
    <t>% Bureau 2</t>
  </si>
  <si>
    <t>% Bureau 3</t>
  </si>
  <si>
    <t>% Bureau 4</t>
  </si>
  <si>
    <t>% Bureau 5</t>
  </si>
  <si>
    <t>% Bureau 6</t>
  </si>
  <si>
    <t>% Bureau 7</t>
  </si>
  <si>
    <t>% Bureau 8</t>
  </si>
  <si>
    <t>% Bureau 9</t>
  </si>
  <si>
    <t>Bulletins Blancs</t>
  </si>
  <si>
    <t>Bulletins Nuls</t>
  </si>
  <si>
    <t>Bureau 5 Elémentaire Mauperthuis</t>
  </si>
  <si>
    <t>Bureau 3 Maison des Associations</t>
  </si>
  <si>
    <t>Bureau 6 Maternelle Mauperthuis</t>
  </si>
  <si>
    <t>Ersilia SOUDAIS (Union de la gauche)</t>
  </si>
  <si>
    <t>Agnès LAFFITTE (Rassemblement National)</t>
  </si>
  <si>
    <t>Bureau 1 Centre adminsitratif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</si>
</sst>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11" x14ac:knownFonts="1">
    <font>
      <sz val="10"/>
      <name val="Arial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b/>
      <sz val="18"/>
      <name val="MS Sans Serif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/>
    </xf>
    <xf numFmtId="10" fontId="9" fillId="2" borderId="7" xfId="0" applyNumberFormat="1" applyFont="1" applyFill="1" applyBorder="1" applyAlignment="1">
      <alignment horizontal="center"/>
    </xf>
    <xf numFmtId="10" fontId="9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9" fillId="0" borderId="9" xfId="0" applyNumberFormat="1" applyFont="1" applyBorder="1"/>
    <xf numFmtId="3" fontId="9" fillId="2" borderId="9" xfId="0" applyNumberFormat="1" applyFont="1" applyFill="1" applyBorder="1"/>
    <xf numFmtId="3" fontId="9" fillId="0" borderId="12" xfId="0" applyNumberFormat="1" applyFont="1" applyBorder="1"/>
    <xf numFmtId="10" fontId="8" fillId="0" borderId="8" xfId="0" applyNumberFormat="1" applyFont="1" applyBorder="1"/>
    <xf numFmtId="3" fontId="8" fillId="0" borderId="6" xfId="0" applyNumberFormat="1" applyFont="1" applyBorder="1"/>
    <xf numFmtId="9" fontId="8" fillId="0" borderId="8" xfId="0" applyNumberFormat="1" applyFont="1" applyBorder="1"/>
    <xf numFmtId="3" fontId="10" fillId="2" borderId="6" xfId="0" applyNumberFormat="1" applyFont="1" applyFill="1" applyBorder="1"/>
    <xf numFmtId="3" fontId="10" fillId="2" borderId="8" xfId="0" applyNumberFormat="1" applyFont="1" applyFill="1" applyBorder="1"/>
    <xf numFmtId="0" fontId="7" fillId="0" borderId="6" xfId="0" applyFont="1" applyBorder="1"/>
    <xf numFmtId="0" fontId="7" fillId="0" borderId="10" xfId="0" applyFont="1" applyBorder="1"/>
    <xf numFmtId="10" fontId="8" fillId="0" borderId="11" xfId="0" applyNumberFormat="1" applyFont="1" applyBorder="1"/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zoomScale="75" workbookViewId="0">
      <selection activeCell="F12" sqref="F12"/>
    </sheetView>
  </sheetViews>
  <sheetFormatPr baseColWidth="10" defaultRowHeight="19.5" x14ac:dyDescent="0.35"/>
  <cols>
    <col min="1" max="1" width="32.42578125" customWidth="1"/>
    <col min="2" max="2" width="12.42578125" customWidth="1"/>
    <col min="3" max="3" width="13.7109375" customWidth="1"/>
    <col min="4" max="4" width="12.42578125" customWidth="1"/>
    <col min="5" max="5" width="13.7109375" customWidth="1"/>
    <col min="6" max="6" width="12.42578125" customWidth="1"/>
    <col min="7" max="7" width="13.42578125" customWidth="1"/>
    <col min="8" max="8" width="12.42578125" customWidth="1"/>
    <col min="9" max="9" width="13.42578125" customWidth="1"/>
    <col min="10" max="10" width="12.42578125" customWidth="1"/>
    <col min="11" max="11" width="13.28515625" customWidth="1"/>
    <col min="12" max="12" width="12.42578125" customWidth="1"/>
    <col min="13" max="13" width="13.7109375" customWidth="1"/>
    <col min="14" max="14" width="12.42578125" customWidth="1"/>
    <col min="15" max="15" width="13.42578125" customWidth="1"/>
    <col min="16" max="16" width="12.42578125" customWidth="1"/>
    <col min="17" max="17" width="13.85546875" customWidth="1"/>
    <col min="18" max="18" width="12.42578125" customWidth="1"/>
    <col min="19" max="19" width="13.7109375" customWidth="1"/>
    <col min="20" max="20" width="12.140625" style="1" customWidth="1"/>
    <col min="21" max="21" width="16.140625" customWidth="1"/>
    <col min="22" max="22" width="26" customWidth="1"/>
  </cols>
  <sheetData>
    <row r="1" spans="1:23" ht="44.25" customHeight="1" thickBot="1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ht="72" customHeight="1" thickTop="1" x14ac:dyDescent="0.2">
      <c r="A2" s="5"/>
      <c r="B2" s="6" t="s">
        <v>29</v>
      </c>
      <c r="C2" s="7" t="s">
        <v>13</v>
      </c>
      <c r="D2" s="6" t="s">
        <v>7</v>
      </c>
      <c r="E2" s="7" t="s">
        <v>14</v>
      </c>
      <c r="F2" s="6" t="s">
        <v>25</v>
      </c>
      <c r="G2" s="7" t="s">
        <v>15</v>
      </c>
      <c r="H2" s="6" t="s">
        <v>8</v>
      </c>
      <c r="I2" s="7" t="s">
        <v>16</v>
      </c>
      <c r="J2" s="6" t="s">
        <v>24</v>
      </c>
      <c r="K2" s="7" t="s">
        <v>17</v>
      </c>
      <c r="L2" s="6" t="s">
        <v>26</v>
      </c>
      <c r="M2" s="7" t="s">
        <v>18</v>
      </c>
      <c r="N2" s="6" t="s">
        <v>9</v>
      </c>
      <c r="O2" s="7" t="s">
        <v>19</v>
      </c>
      <c r="P2" s="6" t="s">
        <v>11</v>
      </c>
      <c r="Q2" s="7" t="s">
        <v>20</v>
      </c>
      <c r="R2" s="6" t="s">
        <v>10</v>
      </c>
      <c r="S2" s="7" t="s">
        <v>21</v>
      </c>
      <c r="T2" s="13" t="s">
        <v>0</v>
      </c>
      <c r="U2" s="14" t="s">
        <v>6</v>
      </c>
    </row>
    <row r="3" spans="1:23" ht="52.5" customHeight="1" x14ac:dyDescent="0.35">
      <c r="A3" s="8" t="s">
        <v>1</v>
      </c>
      <c r="B3" s="19">
        <v>825</v>
      </c>
      <c r="C3" s="20">
        <v>1</v>
      </c>
      <c r="D3" s="19">
        <v>989</v>
      </c>
      <c r="E3" s="20">
        <v>1</v>
      </c>
      <c r="F3" s="19">
        <v>878</v>
      </c>
      <c r="G3" s="20">
        <v>1</v>
      </c>
      <c r="H3" s="19">
        <v>901</v>
      </c>
      <c r="I3" s="20">
        <v>1</v>
      </c>
      <c r="J3" s="19">
        <v>1115</v>
      </c>
      <c r="K3" s="20">
        <v>1</v>
      </c>
      <c r="L3" s="19">
        <v>788</v>
      </c>
      <c r="M3" s="20">
        <v>1</v>
      </c>
      <c r="N3" s="19">
        <v>1199</v>
      </c>
      <c r="O3" s="20">
        <v>1</v>
      </c>
      <c r="P3" s="19">
        <v>761</v>
      </c>
      <c r="Q3" s="20">
        <v>1</v>
      </c>
      <c r="R3" s="19">
        <v>766</v>
      </c>
      <c r="S3" s="20">
        <v>1</v>
      </c>
      <c r="T3" s="15">
        <f t="shared" ref="T3:T8" si="0">B3+D3+F3+H3+J3+L3+N3+P3+R3</f>
        <v>8222</v>
      </c>
      <c r="U3" s="10">
        <v>1</v>
      </c>
    </row>
    <row r="4" spans="1:23" ht="52.5" customHeight="1" x14ac:dyDescent="0.35">
      <c r="A4" s="8" t="s">
        <v>2</v>
      </c>
      <c r="B4" s="19">
        <f>SUM(B7:B11)</f>
        <v>502</v>
      </c>
      <c r="C4" s="18">
        <f>B4/B3</f>
        <v>0.60848484848484852</v>
      </c>
      <c r="D4" s="19">
        <f>SUM(D7:D11)</f>
        <v>660</v>
      </c>
      <c r="E4" s="18">
        <f>D4/D3</f>
        <v>0.66734074823053591</v>
      </c>
      <c r="F4" s="19">
        <f>SUM(F7:F11)</f>
        <v>562</v>
      </c>
      <c r="G4" s="18">
        <f>F4/F3</f>
        <v>0.64009111617312076</v>
      </c>
      <c r="H4" s="19">
        <f>SUM(H7:H11)</f>
        <v>618</v>
      </c>
      <c r="I4" s="18">
        <f>H4/H3</f>
        <v>0.6859045504994451</v>
      </c>
      <c r="J4" s="19">
        <f>SUM(J7:J11)</f>
        <v>778</v>
      </c>
      <c r="K4" s="18">
        <f>J4/J3</f>
        <v>0.69775784753363224</v>
      </c>
      <c r="L4" s="19">
        <f>SUM(L7:L11)</f>
        <v>566</v>
      </c>
      <c r="M4" s="18">
        <f>L4/L3</f>
        <v>0.71827411167512689</v>
      </c>
      <c r="N4" s="19">
        <f>SUM(N7:N11)</f>
        <v>811</v>
      </c>
      <c r="O4" s="18">
        <f>N4/N3</f>
        <v>0.67639699749791493</v>
      </c>
      <c r="P4" s="19">
        <f>SUM(P7:P11)</f>
        <v>515</v>
      </c>
      <c r="Q4" s="18">
        <f>P4/P3</f>
        <v>0.67674113009198422</v>
      </c>
      <c r="R4" s="19">
        <f>SUM(R7:R11)</f>
        <v>512</v>
      </c>
      <c r="S4" s="18">
        <f>R4/R3</f>
        <v>0.66840731070496084</v>
      </c>
      <c r="T4" s="15">
        <f t="shared" si="0"/>
        <v>5524</v>
      </c>
      <c r="U4" s="10">
        <f>T4/T3</f>
        <v>0.67185599610800295</v>
      </c>
    </row>
    <row r="5" spans="1:23" ht="52.5" customHeight="1" x14ac:dyDescent="0.35">
      <c r="A5" s="9" t="s">
        <v>3</v>
      </c>
      <c r="B5" s="19">
        <f t="shared" ref="B5:L5" si="1">B3-B4</f>
        <v>323</v>
      </c>
      <c r="C5" s="18">
        <f>B5/B3</f>
        <v>0.39151515151515154</v>
      </c>
      <c r="D5" s="19">
        <f t="shared" si="1"/>
        <v>329</v>
      </c>
      <c r="E5" s="18">
        <f>D5/D3</f>
        <v>0.33265925176946409</v>
      </c>
      <c r="F5" s="19">
        <f t="shared" si="1"/>
        <v>316</v>
      </c>
      <c r="G5" s="18">
        <f>F5/F3</f>
        <v>0.35990888382687924</v>
      </c>
      <c r="H5" s="19">
        <f t="shared" si="1"/>
        <v>283</v>
      </c>
      <c r="I5" s="18">
        <f>H5/H3</f>
        <v>0.31409544950055496</v>
      </c>
      <c r="J5" s="19">
        <f t="shared" si="1"/>
        <v>337</v>
      </c>
      <c r="K5" s="18">
        <f>J5/J3</f>
        <v>0.30224215246636771</v>
      </c>
      <c r="L5" s="19">
        <f t="shared" si="1"/>
        <v>222</v>
      </c>
      <c r="M5" s="18">
        <f>L5/L3</f>
        <v>0.28172588832487311</v>
      </c>
      <c r="N5" s="19">
        <f>N3-N4</f>
        <v>388</v>
      </c>
      <c r="O5" s="18">
        <f>N5/N3</f>
        <v>0.32360300250208507</v>
      </c>
      <c r="P5" s="19">
        <f>P3-P4</f>
        <v>246</v>
      </c>
      <c r="Q5" s="18">
        <f>P5/P3</f>
        <v>0.32325886990801578</v>
      </c>
      <c r="R5" s="19">
        <f>R3-R4</f>
        <v>254</v>
      </c>
      <c r="S5" s="18">
        <f>R5/R3</f>
        <v>0.33159268929503916</v>
      </c>
      <c r="T5" s="15">
        <f t="shared" si="0"/>
        <v>2698</v>
      </c>
      <c r="U5" s="10">
        <f>T5/T3</f>
        <v>0.3281440038919971</v>
      </c>
      <c r="W5" s="2"/>
    </row>
    <row r="6" spans="1:23" ht="52.5" customHeight="1" x14ac:dyDescent="0.35">
      <c r="A6" s="9" t="s">
        <v>4</v>
      </c>
      <c r="B6" s="19">
        <f>B4-(B7+B8)</f>
        <v>453</v>
      </c>
      <c r="C6" s="18">
        <f>B6/B4</f>
        <v>0.90239043824701193</v>
      </c>
      <c r="D6" s="19">
        <f>D4-(D7+D8)</f>
        <v>556</v>
      </c>
      <c r="E6" s="18">
        <f>D6/D4</f>
        <v>0.84242424242424241</v>
      </c>
      <c r="F6" s="19">
        <f>F4-(F7+F8)</f>
        <v>515</v>
      </c>
      <c r="G6" s="18">
        <f>F6/F4</f>
        <v>0.91637010676156583</v>
      </c>
      <c r="H6" s="19">
        <f>H4-(H7+H8)</f>
        <v>545</v>
      </c>
      <c r="I6" s="18">
        <f>H6/H4</f>
        <v>0.8818770226537217</v>
      </c>
      <c r="J6" s="19">
        <f>J4-(J7+J8)</f>
        <v>678</v>
      </c>
      <c r="K6" s="18">
        <f>J6/J4</f>
        <v>0.87146529562982</v>
      </c>
      <c r="L6" s="19">
        <f>L4-(L7+L8)</f>
        <v>494</v>
      </c>
      <c r="M6" s="18">
        <f>L6/L4</f>
        <v>0.87279151943462896</v>
      </c>
      <c r="N6" s="19">
        <f>N4-(N7+N8)</f>
        <v>713</v>
      </c>
      <c r="O6" s="18">
        <f>N6/N4</f>
        <v>0.87916152897657218</v>
      </c>
      <c r="P6" s="19">
        <f>P4-(P7+P8)</f>
        <v>437</v>
      </c>
      <c r="Q6" s="18">
        <f>P6/P4</f>
        <v>0.84854368932038837</v>
      </c>
      <c r="R6" s="19">
        <f>R4-(R7+R8)</f>
        <v>446</v>
      </c>
      <c r="S6" s="18">
        <f>R6/R4</f>
        <v>0.87109375</v>
      </c>
      <c r="T6" s="15">
        <f t="shared" si="0"/>
        <v>4837</v>
      </c>
      <c r="U6" s="10">
        <f>T6/T4</f>
        <v>0.87563359884141923</v>
      </c>
      <c r="W6" s="3"/>
    </row>
    <row r="7" spans="1:23" ht="52.5" customHeight="1" x14ac:dyDescent="0.35">
      <c r="A7" s="9" t="s">
        <v>22</v>
      </c>
      <c r="B7" s="19">
        <v>41</v>
      </c>
      <c r="C7" s="18">
        <f>B7/B4</f>
        <v>8.1673306772908363E-2</v>
      </c>
      <c r="D7" s="19">
        <v>83</v>
      </c>
      <c r="E7" s="18">
        <f>D7/D4</f>
        <v>0.12575757575757576</v>
      </c>
      <c r="F7" s="19">
        <v>39</v>
      </c>
      <c r="G7" s="18">
        <f>F7/F4</f>
        <v>6.9395017793594305E-2</v>
      </c>
      <c r="H7" s="19">
        <v>63</v>
      </c>
      <c r="I7" s="18">
        <f>H7/H4</f>
        <v>0.10194174757281553</v>
      </c>
      <c r="J7" s="19">
        <v>89</v>
      </c>
      <c r="K7" s="18">
        <f>J7/J4</f>
        <v>0.11439588688946016</v>
      </c>
      <c r="L7" s="19">
        <v>65</v>
      </c>
      <c r="M7" s="18">
        <f>L7/L4</f>
        <v>0.11484098939929328</v>
      </c>
      <c r="N7" s="19">
        <v>87</v>
      </c>
      <c r="O7" s="18">
        <f>N7/N4</f>
        <v>0.10727496917385944</v>
      </c>
      <c r="P7" s="19">
        <v>66</v>
      </c>
      <c r="Q7" s="18">
        <f>P7/P4</f>
        <v>0.12815533980582525</v>
      </c>
      <c r="R7" s="19">
        <v>48</v>
      </c>
      <c r="S7" s="18">
        <f>R7/R4</f>
        <v>9.375E-2</v>
      </c>
      <c r="T7" s="15">
        <f t="shared" si="0"/>
        <v>581</v>
      </c>
      <c r="U7" s="10">
        <f>T7/T4</f>
        <v>0.1051774076755974</v>
      </c>
      <c r="W7" s="3"/>
    </row>
    <row r="8" spans="1:23" ht="52.5" customHeight="1" x14ac:dyDescent="0.35">
      <c r="A8" s="9" t="s">
        <v>23</v>
      </c>
      <c r="B8" s="19">
        <v>8</v>
      </c>
      <c r="C8" s="18">
        <f>B8/B4</f>
        <v>1.5936254980079681E-2</v>
      </c>
      <c r="D8" s="19">
        <v>21</v>
      </c>
      <c r="E8" s="18">
        <f>D8/D4</f>
        <v>3.1818181818181815E-2</v>
      </c>
      <c r="F8" s="19">
        <v>8</v>
      </c>
      <c r="G8" s="18">
        <f>F8/F4</f>
        <v>1.4234875444839857E-2</v>
      </c>
      <c r="H8" s="19">
        <v>10</v>
      </c>
      <c r="I8" s="18">
        <f>H8/H4</f>
        <v>1.6181229773462782E-2</v>
      </c>
      <c r="J8" s="19">
        <v>11</v>
      </c>
      <c r="K8" s="18">
        <f>J8/J4</f>
        <v>1.4138817480719794E-2</v>
      </c>
      <c r="L8" s="19">
        <v>7</v>
      </c>
      <c r="M8" s="18">
        <f>L8/L4</f>
        <v>1.2367491166077738E-2</v>
      </c>
      <c r="N8" s="19">
        <v>11</v>
      </c>
      <c r="O8" s="18">
        <f>N8/N4</f>
        <v>1.3563501849568433E-2</v>
      </c>
      <c r="P8" s="19">
        <v>12</v>
      </c>
      <c r="Q8" s="18">
        <f>P8/P4</f>
        <v>2.3300970873786409E-2</v>
      </c>
      <c r="R8" s="19">
        <v>18</v>
      </c>
      <c r="S8" s="18">
        <f>R8/R4</f>
        <v>3.515625E-2</v>
      </c>
      <c r="T8" s="15">
        <f t="shared" si="0"/>
        <v>106</v>
      </c>
      <c r="U8" s="10">
        <f>T8/T4</f>
        <v>1.9188993482983346E-2</v>
      </c>
      <c r="W8" s="3"/>
    </row>
    <row r="9" spans="1:23" ht="54.75" customHeight="1" x14ac:dyDescent="0.35">
      <c r="A9" s="26" t="s">
        <v>5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16"/>
      <c r="U9" s="11"/>
      <c r="V9" s="4"/>
    </row>
    <row r="10" spans="1:23" ht="70.5" customHeight="1" x14ac:dyDescent="0.35">
      <c r="A10" s="27" t="s">
        <v>27</v>
      </c>
      <c r="B10" s="23">
        <v>203</v>
      </c>
      <c r="C10" s="18">
        <f t="shared" ref="C10:C11" si="2">B10/$B$6</f>
        <v>0.44812362030905079</v>
      </c>
      <c r="D10" s="23">
        <v>204</v>
      </c>
      <c r="E10" s="18">
        <f t="shared" ref="E10:E11" si="3">D10/$D$6</f>
        <v>0.36690647482014388</v>
      </c>
      <c r="F10" s="23">
        <v>233</v>
      </c>
      <c r="G10" s="18">
        <f t="shared" ref="G10:G11" si="4">F10/$F$6</f>
        <v>0.45242718446601943</v>
      </c>
      <c r="H10" s="23">
        <v>250</v>
      </c>
      <c r="I10" s="18">
        <f t="shared" ref="I10:I11" si="5">H10/$H$6</f>
        <v>0.45871559633027525</v>
      </c>
      <c r="J10" s="23">
        <v>317</v>
      </c>
      <c r="K10" s="18">
        <f t="shared" ref="K10:K11" si="6">J10/$J$6</f>
        <v>0.46755162241887904</v>
      </c>
      <c r="L10" s="23">
        <v>207</v>
      </c>
      <c r="M10" s="18">
        <f t="shared" ref="M10:M11" si="7">L10/$L$6</f>
        <v>0.41902834008097167</v>
      </c>
      <c r="N10" s="23">
        <v>301</v>
      </c>
      <c r="O10" s="18">
        <f t="shared" ref="O10:O11" si="8">N10/$N$6</f>
        <v>0.42215988779803648</v>
      </c>
      <c r="P10" s="23">
        <v>157</v>
      </c>
      <c r="Q10" s="18">
        <f t="shared" ref="Q10:Q11" si="9">P10/$P$6</f>
        <v>0.35926773455377575</v>
      </c>
      <c r="R10" s="23">
        <v>184</v>
      </c>
      <c r="S10" s="18">
        <f t="shared" ref="S10:S11" si="10">R10/$R$6</f>
        <v>0.41255605381165922</v>
      </c>
      <c r="T10" s="15">
        <f t="shared" ref="T10:T11" si="11">B10+D10+F10+H10+J10+L10+N10+P10+R10</f>
        <v>2056</v>
      </c>
      <c r="U10" s="10">
        <f t="shared" ref="U10:U11" si="12">T10/$T$6</f>
        <v>0.42505685342154226</v>
      </c>
    </row>
    <row r="11" spans="1:23" ht="70.5" customHeight="1" thickBot="1" x14ac:dyDescent="0.4">
      <c r="A11" s="28" t="s">
        <v>28</v>
      </c>
      <c r="B11" s="24">
        <v>250</v>
      </c>
      <c r="C11" s="25">
        <f t="shared" si="2"/>
        <v>0.55187637969094927</v>
      </c>
      <c r="D11" s="24">
        <v>352</v>
      </c>
      <c r="E11" s="25">
        <f t="shared" si="3"/>
        <v>0.63309352517985606</v>
      </c>
      <c r="F11" s="24">
        <v>282</v>
      </c>
      <c r="G11" s="25">
        <f t="shared" si="4"/>
        <v>0.54757281553398063</v>
      </c>
      <c r="H11" s="24">
        <v>295</v>
      </c>
      <c r="I11" s="25">
        <f t="shared" si="5"/>
        <v>0.54128440366972475</v>
      </c>
      <c r="J11" s="24">
        <v>361</v>
      </c>
      <c r="K11" s="25">
        <f t="shared" si="6"/>
        <v>0.53244837758112096</v>
      </c>
      <c r="L11" s="24">
        <v>287</v>
      </c>
      <c r="M11" s="25">
        <f t="shared" si="7"/>
        <v>0.58097165991902833</v>
      </c>
      <c r="N11" s="24">
        <v>412</v>
      </c>
      <c r="O11" s="25">
        <f t="shared" si="8"/>
        <v>0.57784011220196352</v>
      </c>
      <c r="P11" s="24">
        <v>280</v>
      </c>
      <c r="Q11" s="25">
        <f t="shared" si="9"/>
        <v>0.6407322654462243</v>
      </c>
      <c r="R11" s="24">
        <v>262</v>
      </c>
      <c r="S11" s="25">
        <f t="shared" si="10"/>
        <v>0.58744394618834084</v>
      </c>
      <c r="T11" s="17">
        <f t="shared" si="11"/>
        <v>2781</v>
      </c>
      <c r="U11" s="12">
        <f t="shared" si="12"/>
        <v>0.57494314657845769</v>
      </c>
    </row>
    <row r="12" spans="1:23" ht="20.25" thickTop="1" x14ac:dyDescent="0.35"/>
  </sheetData>
  <mergeCells count="1">
    <mergeCell ref="A1:U1"/>
  </mergeCells>
  <phoneticPr fontId="0" type="noConversion"/>
  <printOptions horizontalCentered="1" verticalCentered="1"/>
  <pageMargins left="0" right="0" top="0.19685039370078741" bottom="0.19685039370078741" header="0.11811023622047245" footer="0.11811023622047245"/>
  <pageSetup paperSize="8" scale="70" orientation="landscape" r:id="rId1"/>
  <headerFooter alignWithMargins="0">
    <oddHeader>&amp;CElections Législatives 2024
2èmeTour</oddHeader>
    <oddFooter>&amp;C07/07/2024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Claye</vt:lpstr>
      <vt:lpstr>Claye!Zone_d_impression</vt:lpstr>
    </vt:vector>
  </TitlesOfParts>
  <Company>Claye Souilly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HUET</dc:creator>
  <cp:lastModifiedBy>Jean-Luc HUET</cp:lastModifiedBy>
  <cp:lastPrinted>2024-07-07T18:08:10Z</cp:lastPrinted>
  <dcterms:created xsi:type="dcterms:W3CDTF">2001-02-16T15:19:30Z</dcterms:created>
  <dcterms:modified xsi:type="dcterms:W3CDTF">2024-07-07T18:15:10Z</dcterms:modified>
</cp:coreProperties>
</file>